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2 Bus Theme 3\Sales forecasting\"/>
    </mc:Choice>
  </mc:AlternateContent>
  <xr:revisionPtr revIDLastSave="0" documentId="13_ncr:1_{811A60CA-F55A-4961-9FB6-D47A97C83D04}" xr6:coauthVersionLast="36" xr6:coauthVersionMax="36" xr10:uidLastSave="{00000000-0000-0000-0000-000000000000}"/>
  <bookViews>
    <workbookView xWindow="0" yWindow="0" windowWidth="11490" windowHeight="4410" activeTab="6" xr2:uid="{8AA5A1E1-F471-48AC-8583-3DED5AE5EFB8}"/>
  </bookViews>
  <sheets>
    <sheet name="Q1" sheetId="1" r:id="rId1"/>
    <sheet name="Q1b" sheetId="7" r:id="rId2"/>
    <sheet name="Q2" sheetId="2" r:id="rId3"/>
    <sheet name="Q3" sheetId="3" r:id="rId4"/>
    <sheet name="Q4" sheetId="4" r:id="rId5"/>
    <sheet name="Q5" sheetId="5" r:id="rId6"/>
    <sheet name="Exam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6" i="4"/>
  <c r="E10" i="5"/>
  <c r="E3" i="5"/>
  <c r="E5" i="1" l="1"/>
  <c r="D7" i="1"/>
  <c r="D6" i="1" l="1"/>
  <c r="C5" i="1"/>
  <c r="C6" i="1"/>
  <c r="C5" i="7" l="1"/>
  <c r="C6" i="7"/>
  <c r="D7" i="7" s="1"/>
  <c r="E5" i="7" s="1"/>
  <c r="F5" i="7" s="1"/>
  <c r="D6" i="7"/>
  <c r="E4" i="7" s="1"/>
  <c r="F4" i="7" s="1"/>
  <c r="C7" i="7"/>
  <c r="C8" i="7"/>
  <c r="D9" i="7" s="1"/>
  <c r="E7" i="7" s="1"/>
  <c r="F7" i="7" s="1"/>
  <c r="D8" i="7"/>
  <c r="E6" i="7" s="1"/>
  <c r="F6" i="7" s="1"/>
  <c r="C9" i="7"/>
  <c r="C10" i="7"/>
  <c r="D11" i="7" s="1"/>
  <c r="E9" i="7" s="1"/>
  <c r="F9" i="7" s="1"/>
  <c r="D10" i="7"/>
  <c r="E8" i="7" s="1"/>
  <c r="F8" i="7" s="1"/>
  <c r="C11" i="7"/>
  <c r="C12" i="7"/>
  <c r="D13" i="7" s="1"/>
  <c r="E11" i="7" s="1"/>
  <c r="F11" i="7" s="1"/>
  <c r="D12" i="7"/>
  <c r="E10" i="7" s="1"/>
  <c r="F10" i="7" s="1"/>
  <c r="C13" i="7"/>
  <c r="C14" i="7"/>
  <c r="D14" i="7"/>
  <c r="E12" i="7" s="1"/>
  <c r="F12" i="7" s="1"/>
  <c r="C13" i="6" l="1"/>
  <c r="C12" i="6"/>
  <c r="C11" i="6"/>
  <c r="C10" i="6"/>
  <c r="D11" i="6" s="1"/>
  <c r="E9" i="6" s="1"/>
  <c r="F9" i="6" s="1"/>
  <c r="C9" i="6"/>
  <c r="C8" i="6"/>
  <c r="C7" i="6"/>
  <c r="C6" i="6"/>
  <c r="D7" i="6" s="1"/>
  <c r="E5" i="6" s="1"/>
  <c r="F5" i="6" s="1"/>
  <c r="C5" i="6"/>
  <c r="E4" i="5"/>
  <c r="E5" i="5"/>
  <c r="E6" i="5"/>
  <c r="E7" i="5"/>
  <c r="D3" i="5"/>
  <c r="D4" i="5"/>
  <c r="D5" i="5"/>
  <c r="D6" i="5"/>
  <c r="D7" i="5"/>
  <c r="C5" i="5"/>
  <c r="C6" i="5"/>
  <c r="C7" i="5"/>
  <c r="C8" i="5"/>
  <c r="C4" i="5"/>
  <c r="E4" i="4"/>
  <c r="C5" i="3"/>
  <c r="C6" i="3"/>
  <c r="C7" i="3"/>
  <c r="C4" i="3"/>
  <c r="D4" i="3"/>
  <c r="D5" i="3"/>
  <c r="C8" i="4"/>
  <c r="C7" i="4"/>
  <c r="D8" i="4" s="1"/>
  <c r="F6" i="4" s="1"/>
  <c r="C6" i="4"/>
  <c r="D7" i="4" s="1"/>
  <c r="F5" i="4" s="1"/>
  <c r="C5" i="4"/>
  <c r="D6" i="4" s="1"/>
  <c r="F4" i="4" s="1"/>
  <c r="D6" i="3"/>
  <c r="D3" i="3"/>
  <c r="E4" i="2"/>
  <c r="E5" i="2"/>
  <c r="E6" i="2"/>
  <c r="E7" i="2"/>
  <c r="E8" i="2"/>
  <c r="E9" i="2"/>
  <c r="E10" i="2"/>
  <c r="E11" i="2"/>
  <c r="E3" i="2"/>
  <c r="C5" i="2"/>
  <c r="C6" i="2"/>
  <c r="C7" i="2"/>
  <c r="C8" i="2"/>
  <c r="C9" i="2"/>
  <c r="C10" i="2"/>
  <c r="C11" i="2"/>
  <c r="C12" i="2"/>
  <c r="C4" i="2"/>
  <c r="F6" i="2"/>
  <c r="F12" i="2"/>
  <c r="F5" i="2"/>
  <c r="F6" i="1"/>
  <c r="F7" i="1"/>
  <c r="F8" i="1"/>
  <c r="F9" i="1"/>
  <c r="F10" i="1"/>
  <c r="F11" i="1"/>
  <c r="F12" i="1"/>
  <c r="E6" i="1"/>
  <c r="E7" i="1"/>
  <c r="E8" i="1"/>
  <c r="E9" i="1"/>
  <c r="E10" i="1"/>
  <c r="E11" i="1"/>
  <c r="E12" i="1"/>
  <c r="F5" i="1"/>
  <c r="D8" i="1"/>
  <c r="D9" i="1"/>
  <c r="D10" i="1"/>
  <c r="D11" i="1"/>
  <c r="D12" i="1"/>
  <c r="D13" i="1"/>
  <c r="D14" i="1"/>
  <c r="C7" i="1"/>
  <c r="C8" i="1"/>
  <c r="C9" i="1"/>
  <c r="C10" i="1"/>
  <c r="C11" i="1"/>
  <c r="C12" i="1"/>
  <c r="C13" i="1"/>
  <c r="C14" i="1"/>
  <c r="F4" i="1" l="1"/>
  <c r="E4" i="1"/>
  <c r="D10" i="6"/>
  <c r="E8" i="6" s="1"/>
  <c r="F8" i="6" s="1"/>
  <c r="D13" i="6"/>
  <c r="E11" i="6" s="1"/>
  <c r="F11" i="6" s="1"/>
  <c r="D12" i="6"/>
  <c r="E10" i="6" s="1"/>
  <c r="F10" i="6" s="1"/>
  <c r="D9" i="6"/>
  <c r="E7" i="6" s="1"/>
  <c r="F7" i="6" s="1"/>
  <c r="D6" i="6"/>
  <c r="E4" i="6" s="1"/>
  <c r="F4" i="6" s="1"/>
  <c r="D8" i="6"/>
  <c r="E6" i="6" s="1"/>
  <c r="F6" i="6" s="1"/>
  <c r="F8" i="4"/>
  <c r="F7" i="4"/>
  <c r="F11" i="2"/>
  <c r="F10" i="2"/>
  <c r="F8" i="2"/>
  <c r="F9" i="2"/>
  <c r="F7" i="2"/>
  <c r="F4" i="2"/>
</calcChain>
</file>

<file path=xl/sharedStrings.xml><?xml version="1.0" encoding="utf-8"?>
<sst xmlns="http://schemas.openxmlformats.org/spreadsheetml/2006/main" count="82" uniqueCount="30">
  <si>
    <t>Year and Quarter</t>
  </si>
  <si>
    <t>2015 - 1</t>
  </si>
  <si>
    <t>2016 - 1</t>
  </si>
  <si>
    <t>2015 - 2</t>
  </si>
  <si>
    <t>2015 - 3</t>
  </si>
  <si>
    <t>2015 - 4</t>
  </si>
  <si>
    <t>2016 - 2</t>
  </si>
  <si>
    <t>2016 - 3</t>
  </si>
  <si>
    <t>2016 - 4</t>
  </si>
  <si>
    <t>2017 - 1</t>
  </si>
  <si>
    <t>2017 - 2</t>
  </si>
  <si>
    <t>2017 - 3</t>
  </si>
  <si>
    <t>2017 - 4</t>
  </si>
  <si>
    <t>2018 - 1</t>
  </si>
  <si>
    <t>Sales</t>
  </si>
  <si>
    <t>4 Q moving total</t>
  </si>
  <si>
    <t>8 Q moving total</t>
  </si>
  <si>
    <t>Quarterly moving average (8 yearmoving total/8)</t>
  </si>
  <si>
    <t>Variation</t>
  </si>
  <si>
    <t>4 year moving total</t>
  </si>
  <si>
    <t>3 year moving total</t>
  </si>
  <si>
    <t>3 year moving average</t>
  </si>
  <si>
    <t>8 year moving total</t>
  </si>
  <si>
    <t>Cyclical variation</t>
  </si>
  <si>
    <t>Average variation</t>
  </si>
  <si>
    <t>Quarterly moving average (8 qtr moving total/8)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</si>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</sst>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wrapText="1"/>
    </xf>
    <xf numFmtId="2" fontId="0" fillId="0" borderId="0" xfId="0" applyNumberFormat="1"/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Q1b!$B$1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Q1b!$A$2:$A$14</c:f>
              <c:strCache>
                <c:ptCount val="13"/>
                <c:pt idx="0">
                  <c:v>2015 - 1</c:v>
                </c:pt>
                <c:pt idx="1">
                  <c:v>2015 - 2</c:v>
                </c:pt>
                <c:pt idx="2">
                  <c:v>2015 - 3</c:v>
                </c:pt>
                <c:pt idx="3">
                  <c:v>2015 - 4</c:v>
                </c:pt>
                <c:pt idx="4">
                  <c:v>2016 - 1</c:v>
                </c:pt>
                <c:pt idx="5">
                  <c:v>2016 - 2</c:v>
                </c:pt>
                <c:pt idx="6">
                  <c:v>2016 - 3</c:v>
                </c:pt>
                <c:pt idx="7">
                  <c:v>2016 - 4</c:v>
                </c:pt>
                <c:pt idx="8">
                  <c:v>2017 - 1</c:v>
                </c:pt>
                <c:pt idx="9">
                  <c:v>2017 - 2</c:v>
                </c:pt>
                <c:pt idx="10">
                  <c:v>2017 - 3</c:v>
                </c:pt>
                <c:pt idx="11">
                  <c:v>2017 - 4</c:v>
                </c:pt>
                <c:pt idx="12">
                  <c:v>2018 - 1</c:v>
                </c:pt>
              </c:strCache>
            </c:strRef>
          </c:cat>
          <c:val>
            <c:numRef>
              <c:f>Q1b!$B$2:$B$14</c:f>
              <c:numCache>
                <c:formatCode>General</c:formatCode>
                <c:ptCount val="13"/>
                <c:pt idx="0">
                  <c:v>257</c:v>
                </c:pt>
                <c:pt idx="1">
                  <c:v>244</c:v>
                </c:pt>
                <c:pt idx="2">
                  <c:v>237</c:v>
                </c:pt>
                <c:pt idx="3">
                  <c:v>241</c:v>
                </c:pt>
                <c:pt idx="4">
                  <c:v>250</c:v>
                </c:pt>
                <c:pt idx="5">
                  <c:v>253</c:v>
                </c:pt>
                <c:pt idx="6">
                  <c:v>252</c:v>
                </c:pt>
                <c:pt idx="7">
                  <c:v>248</c:v>
                </c:pt>
                <c:pt idx="8">
                  <c:v>248</c:v>
                </c:pt>
                <c:pt idx="9">
                  <c:v>245</c:v>
                </c:pt>
                <c:pt idx="10">
                  <c:v>243</c:v>
                </c:pt>
                <c:pt idx="11">
                  <c:v>243</c:v>
                </c:pt>
                <c:pt idx="12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D-4F0A-99F4-371184134B49}"/>
            </c:ext>
          </c:extLst>
        </c:ser>
        <c:ser>
          <c:idx val="1"/>
          <c:order val="1"/>
          <c:tx>
            <c:strRef>
              <c:f>Q1b!$C$1</c:f>
              <c:strCache>
                <c:ptCount val="1"/>
                <c:pt idx="0">
                  <c:v>4 Q moving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Q1b!$A$2:$A$14</c:f>
              <c:strCache>
                <c:ptCount val="13"/>
                <c:pt idx="0">
                  <c:v>2015 - 1</c:v>
                </c:pt>
                <c:pt idx="1">
                  <c:v>2015 - 2</c:v>
                </c:pt>
                <c:pt idx="2">
                  <c:v>2015 - 3</c:v>
                </c:pt>
                <c:pt idx="3">
                  <c:v>2015 - 4</c:v>
                </c:pt>
                <c:pt idx="4">
                  <c:v>2016 - 1</c:v>
                </c:pt>
                <c:pt idx="5">
                  <c:v>2016 - 2</c:v>
                </c:pt>
                <c:pt idx="6">
                  <c:v>2016 - 3</c:v>
                </c:pt>
                <c:pt idx="7">
                  <c:v>2016 - 4</c:v>
                </c:pt>
                <c:pt idx="8">
                  <c:v>2017 - 1</c:v>
                </c:pt>
                <c:pt idx="9">
                  <c:v>2017 - 2</c:v>
                </c:pt>
                <c:pt idx="10">
                  <c:v>2017 - 3</c:v>
                </c:pt>
                <c:pt idx="11">
                  <c:v>2017 - 4</c:v>
                </c:pt>
                <c:pt idx="12">
                  <c:v>2018 - 1</c:v>
                </c:pt>
              </c:strCache>
            </c:strRef>
          </c:cat>
          <c:val>
            <c:numRef>
              <c:f>Q1b!$C$2:$C$14</c:f>
            </c:numRef>
          </c:val>
          <c:smooth val="0"/>
          <c:extLst>
            <c:ext xmlns:c16="http://schemas.microsoft.com/office/drawing/2014/chart" uri="{C3380CC4-5D6E-409C-BE32-E72D297353CC}">
              <c16:uniqueId val="{00000001-AB3D-4F0A-99F4-371184134B49}"/>
            </c:ext>
          </c:extLst>
        </c:ser>
        <c:ser>
          <c:idx val="2"/>
          <c:order val="2"/>
          <c:tx>
            <c:strRef>
              <c:f>Q1b!$D$1</c:f>
              <c:strCache>
                <c:ptCount val="1"/>
                <c:pt idx="0">
                  <c:v>8 Q moving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Q1b!$A$2:$A$14</c:f>
              <c:strCache>
                <c:ptCount val="13"/>
                <c:pt idx="0">
                  <c:v>2015 - 1</c:v>
                </c:pt>
                <c:pt idx="1">
                  <c:v>2015 - 2</c:v>
                </c:pt>
                <c:pt idx="2">
                  <c:v>2015 - 3</c:v>
                </c:pt>
                <c:pt idx="3">
                  <c:v>2015 - 4</c:v>
                </c:pt>
                <c:pt idx="4">
                  <c:v>2016 - 1</c:v>
                </c:pt>
                <c:pt idx="5">
                  <c:v>2016 - 2</c:v>
                </c:pt>
                <c:pt idx="6">
                  <c:v>2016 - 3</c:v>
                </c:pt>
                <c:pt idx="7">
                  <c:v>2016 - 4</c:v>
                </c:pt>
                <c:pt idx="8">
                  <c:v>2017 - 1</c:v>
                </c:pt>
                <c:pt idx="9">
                  <c:v>2017 - 2</c:v>
                </c:pt>
                <c:pt idx="10">
                  <c:v>2017 - 3</c:v>
                </c:pt>
                <c:pt idx="11">
                  <c:v>2017 - 4</c:v>
                </c:pt>
                <c:pt idx="12">
                  <c:v>2018 - 1</c:v>
                </c:pt>
              </c:strCache>
            </c:strRef>
          </c:cat>
          <c:val>
            <c:numRef>
              <c:f>Q1b!$D$2:$D$14</c:f>
            </c:numRef>
          </c:val>
          <c:smooth val="0"/>
          <c:extLst>
            <c:ext xmlns:c16="http://schemas.microsoft.com/office/drawing/2014/chart" uri="{C3380CC4-5D6E-409C-BE32-E72D297353CC}">
              <c16:uniqueId val="{00000002-AB3D-4F0A-99F4-371184134B49}"/>
            </c:ext>
          </c:extLst>
        </c:ser>
        <c:ser>
          <c:idx val="3"/>
          <c:order val="3"/>
          <c:tx>
            <c:strRef>
              <c:f>Q1b!$E$1</c:f>
              <c:strCache>
                <c:ptCount val="1"/>
                <c:pt idx="0">
                  <c:v>Quarterly moving average (8 qtr moving total/8)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Q1b!$A$2:$A$14</c:f>
              <c:strCache>
                <c:ptCount val="13"/>
                <c:pt idx="0">
                  <c:v>2015 - 1</c:v>
                </c:pt>
                <c:pt idx="1">
                  <c:v>2015 - 2</c:v>
                </c:pt>
                <c:pt idx="2">
                  <c:v>2015 - 3</c:v>
                </c:pt>
                <c:pt idx="3">
                  <c:v>2015 - 4</c:v>
                </c:pt>
                <c:pt idx="4">
                  <c:v>2016 - 1</c:v>
                </c:pt>
                <c:pt idx="5">
                  <c:v>2016 - 2</c:v>
                </c:pt>
                <c:pt idx="6">
                  <c:v>2016 - 3</c:v>
                </c:pt>
                <c:pt idx="7">
                  <c:v>2016 - 4</c:v>
                </c:pt>
                <c:pt idx="8">
                  <c:v>2017 - 1</c:v>
                </c:pt>
                <c:pt idx="9">
                  <c:v>2017 - 2</c:v>
                </c:pt>
                <c:pt idx="10">
                  <c:v>2017 - 3</c:v>
                </c:pt>
                <c:pt idx="11">
                  <c:v>2017 - 4</c:v>
                </c:pt>
                <c:pt idx="12">
                  <c:v>2018 - 1</c:v>
                </c:pt>
              </c:strCache>
            </c:strRef>
          </c:cat>
          <c:val>
            <c:numRef>
              <c:f>Q1b!$E$2:$E$14</c:f>
              <c:numCache>
                <c:formatCode>General</c:formatCode>
                <c:ptCount val="13"/>
                <c:pt idx="2" formatCode="0.00">
                  <c:v>243.875</c:v>
                </c:pt>
                <c:pt idx="3" formatCode="0.00">
                  <c:v>244.125</c:v>
                </c:pt>
                <c:pt idx="4" formatCode="0.00">
                  <c:v>247.125</c:v>
                </c:pt>
                <c:pt idx="5" formatCode="0.00">
                  <c:v>249.875</c:v>
                </c:pt>
                <c:pt idx="6" formatCode="0.00">
                  <c:v>250.5</c:v>
                </c:pt>
                <c:pt idx="7" formatCode="0.00">
                  <c:v>249.25</c:v>
                </c:pt>
                <c:pt idx="8" formatCode="0.00">
                  <c:v>247.125</c:v>
                </c:pt>
                <c:pt idx="9" formatCode="0.00">
                  <c:v>245.375</c:v>
                </c:pt>
                <c:pt idx="10" formatCode="0.00">
                  <c:v>244.25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3D-4F0A-99F4-371184134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27392"/>
        <c:axId val="255917424"/>
      </c:lineChart>
      <c:catAx>
        <c:axId val="835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17424"/>
        <c:crosses val="autoZero"/>
        <c:auto val="1"/>
        <c:lblAlgn val="ctr"/>
        <c:lblOffset val="100"/>
        <c:noMultiLvlLbl val="0"/>
      </c:catAx>
      <c:valAx>
        <c:axId val="25591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2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Live the Adventure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Exam!$B$1</c:f>
              <c:strCache>
                <c:ptCount val="1"/>
                <c:pt idx="0">
                  <c:v>Sales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Exam!$B$2:$B$13</c:f>
              <c:numCache>
                <c:formatCode>General</c:formatCode>
                <c:ptCount val="12"/>
                <c:pt idx="0">
                  <c:v>40</c:v>
                </c:pt>
                <c:pt idx="1">
                  <c:v>70</c:v>
                </c:pt>
                <c:pt idx="2">
                  <c:v>80</c:v>
                </c:pt>
                <c:pt idx="3">
                  <c:v>50</c:v>
                </c:pt>
                <c:pt idx="4">
                  <c:v>50</c:v>
                </c:pt>
                <c:pt idx="5">
                  <c:v>80</c:v>
                </c:pt>
                <c:pt idx="6">
                  <c:v>90</c:v>
                </c:pt>
                <c:pt idx="7">
                  <c:v>60</c:v>
                </c:pt>
                <c:pt idx="8">
                  <c:v>60</c:v>
                </c:pt>
                <c:pt idx="9">
                  <c:v>90</c:v>
                </c:pt>
                <c:pt idx="10">
                  <c:v>100</c:v>
                </c:pt>
                <c:pt idx="11">
                  <c:v>70</c:v>
                </c:pt>
              </c:numCache>
            </c:numRef>
          </c:cat>
          <c:val>
            <c:numRef>
              <c:f>Exam!$B$2:$B$13</c:f>
              <c:numCache>
                <c:formatCode>General</c:formatCode>
                <c:ptCount val="12"/>
                <c:pt idx="0">
                  <c:v>40</c:v>
                </c:pt>
                <c:pt idx="1">
                  <c:v>70</c:v>
                </c:pt>
                <c:pt idx="2">
                  <c:v>80</c:v>
                </c:pt>
                <c:pt idx="3">
                  <c:v>50</c:v>
                </c:pt>
                <c:pt idx="4">
                  <c:v>50</c:v>
                </c:pt>
                <c:pt idx="5">
                  <c:v>80</c:v>
                </c:pt>
                <c:pt idx="6">
                  <c:v>90</c:v>
                </c:pt>
                <c:pt idx="7">
                  <c:v>60</c:v>
                </c:pt>
                <c:pt idx="8">
                  <c:v>60</c:v>
                </c:pt>
                <c:pt idx="9">
                  <c:v>90</c:v>
                </c:pt>
                <c:pt idx="10">
                  <c:v>100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1-43CF-964E-E3937388789C}"/>
            </c:ext>
          </c:extLst>
        </c:ser>
        <c:ser>
          <c:idx val="1"/>
          <c:order val="1"/>
          <c:tx>
            <c:strRef>
              <c:f>Exam!$E$1</c:f>
              <c:strCache>
                <c:ptCount val="1"/>
                <c:pt idx="0">
                  <c:v>Quarterly moving average (8 yearmoving total/8)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Exam!$B$2:$B$13</c:f>
              <c:numCache>
                <c:formatCode>General</c:formatCode>
                <c:ptCount val="12"/>
                <c:pt idx="0">
                  <c:v>40</c:v>
                </c:pt>
                <c:pt idx="1">
                  <c:v>70</c:v>
                </c:pt>
                <c:pt idx="2">
                  <c:v>80</c:v>
                </c:pt>
                <c:pt idx="3">
                  <c:v>50</c:v>
                </c:pt>
                <c:pt idx="4">
                  <c:v>50</c:v>
                </c:pt>
                <c:pt idx="5">
                  <c:v>80</c:v>
                </c:pt>
                <c:pt idx="6">
                  <c:v>90</c:v>
                </c:pt>
                <c:pt idx="7">
                  <c:v>60</c:v>
                </c:pt>
                <c:pt idx="8">
                  <c:v>60</c:v>
                </c:pt>
                <c:pt idx="9">
                  <c:v>90</c:v>
                </c:pt>
                <c:pt idx="10">
                  <c:v>100</c:v>
                </c:pt>
                <c:pt idx="11">
                  <c:v>70</c:v>
                </c:pt>
              </c:numCache>
            </c:numRef>
          </c:cat>
          <c:val>
            <c:numRef>
              <c:f>Exam!$E$2:$E$13</c:f>
              <c:numCache>
                <c:formatCode>General</c:formatCode>
                <c:ptCount val="12"/>
                <c:pt idx="2" formatCode="0.00">
                  <c:v>61.25</c:v>
                </c:pt>
                <c:pt idx="3" formatCode="0.00">
                  <c:v>63.75</c:v>
                </c:pt>
                <c:pt idx="4" formatCode="0.00">
                  <c:v>66.25</c:v>
                </c:pt>
                <c:pt idx="5" formatCode="0.00">
                  <c:v>68.75</c:v>
                </c:pt>
                <c:pt idx="6" formatCode="0.00">
                  <c:v>71.25</c:v>
                </c:pt>
                <c:pt idx="7" formatCode="0.00">
                  <c:v>73.75</c:v>
                </c:pt>
                <c:pt idx="8" formatCode="0.00">
                  <c:v>76.25</c:v>
                </c:pt>
                <c:pt idx="9" formatCode="0.00">
                  <c:v>78.75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1-43CF-964E-E393738878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86627711"/>
        <c:axId val="1859874943"/>
      </c:lineChart>
      <c:catAx>
        <c:axId val="198662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874943"/>
        <c:crossesAt val="0"/>
        <c:auto val="1"/>
        <c:lblAlgn val="ctr"/>
        <c:lblOffset val="100"/>
        <c:noMultiLvlLbl val="0"/>
      </c:catAx>
      <c:valAx>
        <c:axId val="185987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627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8284</xdr:colOff>
      <xdr:row>0</xdr:row>
      <xdr:rowOff>351184</xdr:rowOff>
    </xdr:from>
    <xdr:to>
      <xdr:col>13</xdr:col>
      <xdr:colOff>289893</xdr:colOff>
      <xdr:row>14</xdr:row>
      <xdr:rowOff>46384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FAE53F-D811-4465-A6AB-7B2A97C59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546654</xdr:colOff>
      <xdr:row>0</xdr:row>
      <xdr:rowOff>28161</xdr:rowOff>
    </xdr:from>
    <xdr:to>
      <xdr:col>15</xdr:col>
      <xdr:colOff>306458</xdr:colOff>
      <xdr:row>15</xdr:row>
      <xdr:rowOff>182217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2CC615-EACC-4103-8512-0CEB180449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C1C8-4AF2-46A8-BDCA-EC6BB7AAA06A}">
  <dimension ref="A1:F14"/>
  <sheetViews>
    <sheetView zoomScale="130" zoomScaleNormal="130" workbookViewId="0">
      <selection activeCell="F1" sqref="F1:F1048576"/>
    </sheetView>
  </sheetViews>
  <sheetFormatPr defaultRowHeight="15" x14ac:dyDescent="0.25"/>
  <cols>
    <col min="1" max="1" width="10.28515625" customWidth="1"/>
    <col min="2" max="2" width="7.140625" customWidth="1"/>
    <col min="3" max="3" width="12.5703125" customWidth="1"/>
    <col min="4" max="4" width="11.85546875" customWidth="1"/>
    <col min="5" max="5" width="24.140625" customWidth="1"/>
    <col min="6" max="6" width="9.140625" hidden="1" customWidth="1"/>
  </cols>
  <sheetData>
    <row r="1" spans="1:6" ht="45" x14ac:dyDescent="0.25">
      <c r="A1" s="1" t="s">
        <v>0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</row>
    <row r="2" spans="1:6" x14ac:dyDescent="0.25">
      <c r="A2" t="s">
        <v>1</v>
      </c>
      <c r="B2">
        <v>257</v>
      </c>
    </row>
    <row r="3" spans="1:6" x14ac:dyDescent="0.25">
      <c r="A3" t="s">
        <v>3</v>
      </c>
      <c r="B3">
        <v>244</v>
      </c>
    </row>
    <row r="4" spans="1:6" x14ac:dyDescent="0.25">
      <c r="A4" t="s">
        <v>4</v>
      </c>
      <c r="B4">
        <v>237</v>
      </c>
      <c r="E4" s="2">
        <f>D6/8</f>
        <v>243.875</v>
      </c>
      <c r="F4" s="2">
        <f>B4-E4</f>
        <v>-6.875</v>
      </c>
    </row>
    <row r="5" spans="1:6" x14ac:dyDescent="0.25">
      <c r="A5" t="s">
        <v>5</v>
      </c>
      <c r="B5">
        <v>241</v>
      </c>
      <c r="C5">
        <f>SUM(B2:B5)</f>
        <v>979</v>
      </c>
      <c r="E5" s="2">
        <f>D7/8</f>
        <v>244.125</v>
      </c>
      <c r="F5" s="2">
        <f t="shared" ref="F5:F12" si="0">B5-E5</f>
        <v>-3.125</v>
      </c>
    </row>
    <row r="6" spans="1:6" x14ac:dyDescent="0.25">
      <c r="A6" t="s">
        <v>2</v>
      </c>
      <c r="B6">
        <v>250</v>
      </c>
      <c r="C6">
        <f>SUM(B3:B6)</f>
        <v>972</v>
      </c>
      <c r="D6">
        <f>C5+C6</f>
        <v>1951</v>
      </c>
      <c r="E6" s="2">
        <f t="shared" ref="E6:E12" si="1">D8/8</f>
        <v>247.125</v>
      </c>
      <c r="F6" s="2">
        <f t="shared" si="0"/>
        <v>2.875</v>
      </c>
    </row>
    <row r="7" spans="1:6" x14ac:dyDescent="0.25">
      <c r="A7" t="s">
        <v>6</v>
      </c>
      <c r="B7">
        <v>253</v>
      </c>
      <c r="C7">
        <f t="shared" ref="C7:C14" si="2">SUM(B4:B7)</f>
        <v>981</v>
      </c>
      <c r="D7">
        <f>C6+C7</f>
        <v>1953</v>
      </c>
      <c r="E7" s="2">
        <f t="shared" si="1"/>
        <v>249.875</v>
      </c>
      <c r="F7" s="2">
        <f t="shared" si="0"/>
        <v>3.125</v>
      </c>
    </row>
    <row r="8" spans="1:6" x14ac:dyDescent="0.25">
      <c r="A8" t="s">
        <v>7</v>
      </c>
      <c r="B8">
        <v>252</v>
      </c>
      <c r="C8">
        <f t="shared" si="2"/>
        <v>996</v>
      </c>
      <c r="D8">
        <f t="shared" ref="D8:D14" si="3">C7+C8</f>
        <v>1977</v>
      </c>
      <c r="E8" s="2">
        <f t="shared" si="1"/>
        <v>250.5</v>
      </c>
      <c r="F8" s="2">
        <f t="shared" si="0"/>
        <v>1.5</v>
      </c>
    </row>
    <row r="9" spans="1:6" x14ac:dyDescent="0.25">
      <c r="A9" t="s">
        <v>8</v>
      </c>
      <c r="B9">
        <v>248</v>
      </c>
      <c r="C9">
        <f t="shared" si="2"/>
        <v>1003</v>
      </c>
      <c r="D9">
        <f t="shared" si="3"/>
        <v>1999</v>
      </c>
      <c r="E9" s="2">
        <f t="shared" si="1"/>
        <v>249.25</v>
      </c>
      <c r="F9" s="2">
        <f t="shared" si="0"/>
        <v>-1.25</v>
      </c>
    </row>
    <row r="10" spans="1:6" x14ac:dyDescent="0.25">
      <c r="A10" t="s">
        <v>9</v>
      </c>
      <c r="B10">
        <v>248</v>
      </c>
      <c r="C10">
        <f t="shared" si="2"/>
        <v>1001</v>
      </c>
      <c r="D10">
        <f t="shared" si="3"/>
        <v>2004</v>
      </c>
      <c r="E10" s="2">
        <f t="shared" si="1"/>
        <v>247.125</v>
      </c>
      <c r="F10" s="2">
        <f t="shared" si="0"/>
        <v>0.875</v>
      </c>
    </row>
    <row r="11" spans="1:6" x14ac:dyDescent="0.25">
      <c r="A11" t="s">
        <v>10</v>
      </c>
      <c r="B11">
        <v>245</v>
      </c>
      <c r="C11">
        <f t="shared" si="2"/>
        <v>993</v>
      </c>
      <c r="D11">
        <f t="shared" si="3"/>
        <v>1994</v>
      </c>
      <c r="E11" s="2">
        <f t="shared" si="1"/>
        <v>245.375</v>
      </c>
      <c r="F11" s="2">
        <f t="shared" si="0"/>
        <v>-0.375</v>
      </c>
    </row>
    <row r="12" spans="1:6" x14ac:dyDescent="0.25">
      <c r="A12" t="s">
        <v>11</v>
      </c>
      <c r="B12">
        <v>243</v>
      </c>
      <c r="C12">
        <f t="shared" si="2"/>
        <v>984</v>
      </c>
      <c r="D12">
        <f t="shared" si="3"/>
        <v>1977</v>
      </c>
      <c r="E12" s="2">
        <f t="shared" si="1"/>
        <v>244.25</v>
      </c>
      <c r="F12" s="2">
        <f t="shared" si="0"/>
        <v>-1.25</v>
      </c>
    </row>
    <row r="13" spans="1:6" x14ac:dyDescent="0.25">
      <c r="A13" t="s">
        <v>12</v>
      </c>
      <c r="B13">
        <v>243</v>
      </c>
      <c r="C13">
        <f t="shared" si="2"/>
        <v>979</v>
      </c>
      <c r="D13">
        <f t="shared" si="3"/>
        <v>1963</v>
      </c>
      <c r="E13" s="2"/>
    </row>
    <row r="14" spans="1:6" x14ac:dyDescent="0.25">
      <c r="A14" t="s">
        <v>13</v>
      </c>
      <c r="B14">
        <v>244</v>
      </c>
      <c r="C14">
        <f t="shared" si="2"/>
        <v>975</v>
      </c>
      <c r="D14">
        <f t="shared" si="3"/>
        <v>1954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617C-F6BD-4A08-B028-A223447E3BE3}">
  <dimension ref="A1:F15"/>
  <sheetViews>
    <sheetView zoomScale="115" zoomScaleNormal="115" workbookViewId="0">
      <selection activeCell="E10" sqref="E10"/>
    </sheetView>
  </sheetViews>
  <sheetFormatPr defaultRowHeight="15" x14ac:dyDescent="0.25"/>
  <cols>
    <col min="1" max="1" width="10.28515625" customWidth="1"/>
    <col min="2" max="2" width="7.140625" customWidth="1"/>
    <col min="3" max="3" width="12.5703125" hidden="1" customWidth="1"/>
    <col min="4" max="4" width="11.85546875" hidden="1" customWidth="1"/>
    <col min="5" max="5" width="24.140625" customWidth="1"/>
  </cols>
  <sheetData>
    <row r="1" spans="1:6" ht="45" x14ac:dyDescent="0.25">
      <c r="A1" s="1" t="s">
        <v>0</v>
      </c>
      <c r="B1" s="1" t="s">
        <v>14</v>
      </c>
      <c r="C1" s="1" t="s">
        <v>15</v>
      </c>
      <c r="D1" s="1" t="s">
        <v>16</v>
      </c>
      <c r="E1" s="1" t="s">
        <v>25</v>
      </c>
      <c r="F1" s="1" t="s">
        <v>18</v>
      </c>
    </row>
    <row r="2" spans="1:6" x14ac:dyDescent="0.25">
      <c r="A2" t="s">
        <v>1</v>
      </c>
      <c r="B2">
        <v>257</v>
      </c>
    </row>
    <row r="3" spans="1:6" x14ac:dyDescent="0.25">
      <c r="A3" t="s">
        <v>3</v>
      </c>
      <c r="B3">
        <v>244</v>
      </c>
    </row>
    <row r="4" spans="1:6" x14ac:dyDescent="0.25">
      <c r="A4" t="s">
        <v>4</v>
      </c>
      <c r="B4">
        <v>237</v>
      </c>
      <c r="E4" s="2">
        <f t="shared" ref="E4:E12" si="0">D6/8</f>
        <v>243.875</v>
      </c>
      <c r="F4" s="2">
        <f t="shared" ref="F4:F12" si="1">B4-E4</f>
        <v>-6.875</v>
      </c>
    </row>
    <row r="5" spans="1:6" x14ac:dyDescent="0.25">
      <c r="A5" t="s">
        <v>5</v>
      </c>
      <c r="B5">
        <v>241</v>
      </c>
      <c r="C5">
        <f>SUM(B2:B5)</f>
        <v>979</v>
      </c>
      <c r="E5" s="2">
        <f t="shared" si="0"/>
        <v>244.125</v>
      </c>
      <c r="F5" s="2">
        <f t="shared" si="1"/>
        <v>-3.125</v>
      </c>
    </row>
    <row r="6" spans="1:6" x14ac:dyDescent="0.25">
      <c r="A6" t="s">
        <v>2</v>
      </c>
      <c r="B6">
        <v>250</v>
      </c>
      <c r="C6">
        <f t="shared" ref="C6:C14" si="2">SUM(B3:B6)</f>
        <v>972</v>
      </c>
      <c r="D6">
        <f>C5+C6</f>
        <v>1951</v>
      </c>
      <c r="E6" s="2">
        <f t="shared" si="0"/>
        <v>247.125</v>
      </c>
      <c r="F6" s="2">
        <f t="shared" si="1"/>
        <v>2.875</v>
      </c>
    </row>
    <row r="7" spans="1:6" x14ac:dyDescent="0.25">
      <c r="A7" t="s">
        <v>6</v>
      </c>
      <c r="B7">
        <v>253</v>
      </c>
      <c r="C7">
        <f t="shared" si="2"/>
        <v>981</v>
      </c>
      <c r="D7">
        <f t="shared" ref="D7:D14" si="3">C6+C7</f>
        <v>1953</v>
      </c>
      <c r="E7" s="2">
        <f t="shared" si="0"/>
        <v>249.875</v>
      </c>
      <c r="F7" s="2">
        <f t="shared" si="1"/>
        <v>3.125</v>
      </c>
    </row>
    <row r="8" spans="1:6" x14ac:dyDescent="0.25">
      <c r="A8" t="s">
        <v>7</v>
      </c>
      <c r="B8">
        <v>252</v>
      </c>
      <c r="C8">
        <f t="shared" si="2"/>
        <v>996</v>
      </c>
      <c r="D8">
        <f t="shared" si="3"/>
        <v>1977</v>
      </c>
      <c r="E8" s="2">
        <f t="shared" si="0"/>
        <v>250.5</v>
      </c>
      <c r="F8" s="2">
        <f t="shared" si="1"/>
        <v>1.5</v>
      </c>
    </row>
    <row r="9" spans="1:6" x14ac:dyDescent="0.25">
      <c r="A9" t="s">
        <v>8</v>
      </c>
      <c r="B9">
        <v>248</v>
      </c>
      <c r="C9">
        <f t="shared" si="2"/>
        <v>1003</v>
      </c>
      <c r="D9">
        <f t="shared" si="3"/>
        <v>1999</v>
      </c>
      <c r="E9" s="2">
        <f t="shared" si="0"/>
        <v>249.25</v>
      </c>
      <c r="F9" s="2">
        <f t="shared" si="1"/>
        <v>-1.25</v>
      </c>
    </row>
    <row r="10" spans="1:6" x14ac:dyDescent="0.25">
      <c r="A10" t="s">
        <v>9</v>
      </c>
      <c r="B10">
        <v>248</v>
      </c>
      <c r="C10">
        <f t="shared" si="2"/>
        <v>1001</v>
      </c>
      <c r="D10">
        <f t="shared" si="3"/>
        <v>2004</v>
      </c>
      <c r="E10" s="2">
        <f t="shared" si="0"/>
        <v>247.125</v>
      </c>
      <c r="F10" s="2">
        <f t="shared" si="1"/>
        <v>0.875</v>
      </c>
    </row>
    <row r="11" spans="1:6" x14ac:dyDescent="0.25">
      <c r="A11" t="s">
        <v>10</v>
      </c>
      <c r="B11">
        <v>245</v>
      </c>
      <c r="C11">
        <f t="shared" si="2"/>
        <v>993</v>
      </c>
      <c r="D11">
        <f t="shared" si="3"/>
        <v>1994</v>
      </c>
      <c r="E11" s="2">
        <f t="shared" si="0"/>
        <v>245.375</v>
      </c>
      <c r="F11" s="2">
        <f t="shared" si="1"/>
        <v>-0.375</v>
      </c>
    </row>
    <row r="12" spans="1:6" x14ac:dyDescent="0.25">
      <c r="A12" t="s">
        <v>11</v>
      </c>
      <c r="B12">
        <v>243</v>
      </c>
      <c r="C12">
        <f t="shared" si="2"/>
        <v>984</v>
      </c>
      <c r="D12">
        <f t="shared" si="3"/>
        <v>1977</v>
      </c>
      <c r="E12" s="2">
        <f t="shared" si="0"/>
        <v>244.25</v>
      </c>
      <c r="F12" s="2">
        <f t="shared" si="1"/>
        <v>-1.25</v>
      </c>
    </row>
    <row r="13" spans="1:6" x14ac:dyDescent="0.25">
      <c r="A13" t="s">
        <v>12</v>
      </c>
      <c r="B13">
        <v>243</v>
      </c>
      <c r="C13">
        <f t="shared" si="2"/>
        <v>979</v>
      </c>
      <c r="D13">
        <f t="shared" si="3"/>
        <v>1963</v>
      </c>
    </row>
    <row r="14" spans="1:6" x14ac:dyDescent="0.25">
      <c r="A14" t="s">
        <v>13</v>
      </c>
      <c r="B14">
        <v>244</v>
      </c>
      <c r="C14">
        <f t="shared" si="2"/>
        <v>975</v>
      </c>
      <c r="D14">
        <f t="shared" si="3"/>
        <v>1954</v>
      </c>
    </row>
    <row r="15" spans="1:6" x14ac:dyDescent="0.25">
      <c r="F15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D03A-BCF1-4ECC-8377-643D4B05A439}">
  <dimension ref="A1:F12"/>
  <sheetViews>
    <sheetView zoomScale="130" zoomScaleNormal="130" workbookViewId="0">
      <selection activeCell="E3" sqref="E3"/>
    </sheetView>
  </sheetViews>
  <sheetFormatPr defaultRowHeight="15" x14ac:dyDescent="0.25"/>
  <cols>
    <col min="1" max="1" width="8.5703125" bestFit="1" customWidth="1"/>
    <col min="3" max="3" width="8.140625" bestFit="1" customWidth="1"/>
    <col min="4" max="4" width="0" hidden="1" customWidth="1"/>
    <col min="6" max="6" width="0" hidden="1" customWidth="1"/>
  </cols>
  <sheetData>
    <row r="1" spans="1:6" ht="45" x14ac:dyDescent="0.25">
      <c r="A1" s="1" t="s">
        <v>0</v>
      </c>
      <c r="B1" s="1" t="s">
        <v>14</v>
      </c>
      <c r="C1" s="1" t="s">
        <v>20</v>
      </c>
      <c r="D1" s="1" t="s">
        <v>16</v>
      </c>
      <c r="E1" s="1" t="s">
        <v>21</v>
      </c>
      <c r="F1" s="1" t="s">
        <v>18</v>
      </c>
    </row>
    <row r="2" spans="1:6" x14ac:dyDescent="0.25">
      <c r="A2">
        <v>2007</v>
      </c>
      <c r="B2">
        <v>789.9</v>
      </c>
    </row>
    <row r="3" spans="1:6" x14ac:dyDescent="0.25">
      <c r="A3">
        <v>2008</v>
      </c>
      <c r="B3">
        <v>768.9</v>
      </c>
      <c r="E3" s="2">
        <f>C4/3</f>
        <v>770.86666666666667</v>
      </c>
    </row>
    <row r="4" spans="1:6" x14ac:dyDescent="0.25">
      <c r="A4">
        <v>2009</v>
      </c>
      <c r="B4">
        <v>753.8</v>
      </c>
      <c r="C4" s="2">
        <f>SUM(B2:B4)</f>
        <v>2312.6</v>
      </c>
      <c r="D4" s="2"/>
      <c r="E4" s="2">
        <f t="shared" ref="E4:E11" si="0">C5/3</f>
        <v>753.33333333333337</v>
      </c>
      <c r="F4" s="2">
        <f>B4-E4</f>
        <v>0.4666666666665833</v>
      </c>
    </row>
    <row r="5" spans="1:6" x14ac:dyDescent="0.25">
      <c r="A5">
        <v>2010</v>
      </c>
      <c r="B5">
        <v>737.3</v>
      </c>
      <c r="C5" s="2">
        <f t="shared" ref="C5:C12" si="1">SUM(B3:B5)</f>
        <v>2260</v>
      </c>
      <c r="D5" s="2"/>
      <c r="E5" s="2">
        <f t="shared" si="0"/>
        <v>730.86666666666667</v>
      </c>
      <c r="F5" s="2">
        <f t="shared" ref="F5:F12" si="2">B5-E5</f>
        <v>6.4333333333332803</v>
      </c>
    </row>
    <row r="6" spans="1:6" x14ac:dyDescent="0.25">
      <c r="A6">
        <v>2011</v>
      </c>
      <c r="B6">
        <v>701.5</v>
      </c>
      <c r="C6" s="2">
        <f t="shared" si="1"/>
        <v>2192.6</v>
      </c>
      <c r="D6" s="2"/>
      <c r="E6" s="2">
        <f t="shared" si="0"/>
        <v>710.5333333333333</v>
      </c>
      <c r="F6" s="2">
        <f t="shared" si="2"/>
        <v>-9.033333333333303</v>
      </c>
    </row>
    <row r="7" spans="1:6" x14ac:dyDescent="0.25">
      <c r="A7">
        <v>2012</v>
      </c>
      <c r="B7">
        <v>692.8</v>
      </c>
      <c r="C7" s="2">
        <f t="shared" si="1"/>
        <v>2131.6</v>
      </c>
      <c r="D7" s="2"/>
      <c r="E7" s="2">
        <f t="shared" si="0"/>
        <v>691.66666666666663</v>
      </c>
      <c r="F7" s="2">
        <f t="shared" si="2"/>
        <v>1.1333333333333258</v>
      </c>
    </row>
    <row r="8" spans="1:6" x14ac:dyDescent="0.25">
      <c r="A8">
        <v>2013</v>
      </c>
      <c r="B8">
        <v>680.7</v>
      </c>
      <c r="C8" s="2">
        <f t="shared" si="1"/>
        <v>2075</v>
      </c>
      <c r="D8" s="2"/>
      <c r="E8" s="2">
        <f t="shared" si="0"/>
        <v>686.30000000000007</v>
      </c>
      <c r="F8" s="2">
        <f t="shared" si="2"/>
        <v>-5.6000000000000227</v>
      </c>
    </row>
    <row r="9" spans="1:6" x14ac:dyDescent="0.25">
      <c r="A9">
        <v>2014</v>
      </c>
      <c r="B9">
        <v>685.4</v>
      </c>
      <c r="C9" s="2">
        <f t="shared" si="1"/>
        <v>2058.9</v>
      </c>
      <c r="D9" s="2"/>
      <c r="E9" s="2">
        <f t="shared" si="0"/>
        <v>683.63333333333321</v>
      </c>
      <c r="F9" s="2">
        <f t="shared" si="2"/>
        <v>1.7666666666667652</v>
      </c>
    </row>
    <row r="10" spans="1:6" x14ac:dyDescent="0.25">
      <c r="A10">
        <v>2015</v>
      </c>
      <c r="B10">
        <v>684.8</v>
      </c>
      <c r="C10" s="2">
        <f t="shared" si="1"/>
        <v>2050.8999999999996</v>
      </c>
      <c r="D10" s="2"/>
      <c r="E10" s="2">
        <f t="shared" si="0"/>
        <v>683.36666666666667</v>
      </c>
      <c r="F10" s="2">
        <f t="shared" si="2"/>
        <v>1.4333333333332803</v>
      </c>
    </row>
    <row r="11" spans="1:6" x14ac:dyDescent="0.25">
      <c r="A11">
        <v>2016</v>
      </c>
      <c r="B11">
        <v>679.9</v>
      </c>
      <c r="C11" s="2">
        <f t="shared" si="1"/>
        <v>2050.1</v>
      </c>
      <c r="D11" s="2"/>
      <c r="E11" s="2">
        <f t="shared" si="0"/>
        <v>681.69999999999993</v>
      </c>
      <c r="F11" s="2">
        <f t="shared" si="2"/>
        <v>-1.7999999999999545</v>
      </c>
    </row>
    <row r="12" spans="1:6" x14ac:dyDescent="0.25">
      <c r="A12">
        <v>2017</v>
      </c>
      <c r="B12">
        <v>680.4</v>
      </c>
      <c r="C12" s="2">
        <f t="shared" si="1"/>
        <v>2045.1</v>
      </c>
      <c r="F12" s="2">
        <f t="shared" si="2"/>
        <v>680.4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46CC-856B-413B-A737-61CD11304E9B}">
  <dimension ref="A1:D12"/>
  <sheetViews>
    <sheetView zoomScale="145" zoomScaleNormal="145" workbookViewId="0">
      <selection activeCell="C1" sqref="C1:D1"/>
    </sheetView>
  </sheetViews>
  <sheetFormatPr defaultRowHeight="15" x14ac:dyDescent="0.25"/>
  <cols>
    <col min="1" max="1" width="10.28515625" customWidth="1"/>
    <col min="2" max="2" width="7.140625" customWidth="1"/>
    <col min="3" max="3" width="12.5703125" customWidth="1"/>
    <col min="4" max="4" width="16" customWidth="1"/>
  </cols>
  <sheetData>
    <row r="1" spans="1:4" ht="30" x14ac:dyDescent="0.25">
      <c r="A1" s="1" t="s">
        <v>0</v>
      </c>
      <c r="B1" s="1" t="s">
        <v>14</v>
      </c>
      <c r="C1" s="3" t="s">
        <v>20</v>
      </c>
      <c r="D1" s="3" t="s">
        <v>21</v>
      </c>
    </row>
    <row r="2" spans="1:4" x14ac:dyDescent="0.25">
      <c r="A2" t="s">
        <v>26</v>
      </c>
      <c r="B2">
        <v>24</v>
      </c>
    </row>
    <row r="3" spans="1:4" x14ac:dyDescent="0.25">
      <c r="A3" t="s">
        <v>27</v>
      </c>
      <c r="B3">
        <v>26.4</v>
      </c>
      <c r="D3" s="2">
        <f>C4/3</f>
        <v>24.466666666666669</v>
      </c>
    </row>
    <row r="4" spans="1:4" x14ac:dyDescent="0.25">
      <c r="A4" t="s">
        <v>28</v>
      </c>
      <c r="B4">
        <v>23</v>
      </c>
      <c r="C4">
        <f>SUM(B2:B4)</f>
        <v>73.400000000000006</v>
      </c>
      <c r="D4" s="2">
        <f t="shared" ref="D4:D6" si="0">C5/3</f>
        <v>24.633333333333336</v>
      </c>
    </row>
    <row r="5" spans="1:4" x14ac:dyDescent="0.25">
      <c r="A5" t="s">
        <v>29</v>
      </c>
      <c r="B5">
        <v>24.5</v>
      </c>
      <c r="C5">
        <f t="shared" ref="C5:C7" si="1">SUM(B3:B5)</f>
        <v>73.900000000000006</v>
      </c>
      <c r="D5" s="2">
        <f t="shared" si="0"/>
        <v>24.833333333333332</v>
      </c>
    </row>
    <row r="6" spans="1:4" x14ac:dyDescent="0.25">
      <c r="A6">
        <v>5</v>
      </c>
      <c r="B6">
        <v>27</v>
      </c>
      <c r="C6">
        <f t="shared" si="1"/>
        <v>74.5</v>
      </c>
      <c r="D6" s="2">
        <f t="shared" si="0"/>
        <v>24.400000000000002</v>
      </c>
    </row>
    <row r="7" spans="1:4" x14ac:dyDescent="0.25">
      <c r="A7">
        <v>6</v>
      </c>
      <c r="B7">
        <v>21.7</v>
      </c>
      <c r="C7">
        <f t="shared" si="1"/>
        <v>73.2</v>
      </c>
      <c r="D7" s="2"/>
    </row>
    <row r="8" spans="1:4" x14ac:dyDescent="0.25">
      <c r="D8" s="2"/>
    </row>
    <row r="9" spans="1:4" x14ac:dyDescent="0.25">
      <c r="D9" s="2"/>
    </row>
    <row r="10" spans="1:4" x14ac:dyDescent="0.25">
      <c r="D10" s="2"/>
    </row>
    <row r="12" spans="1:4" x14ac:dyDescent="0.25">
      <c r="D12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D65B-BD6A-4C52-9B31-D1BBECD43A4A}">
  <dimension ref="A1:F12"/>
  <sheetViews>
    <sheetView zoomScale="115" zoomScaleNormal="115" workbookViewId="0">
      <selection activeCell="E4" sqref="E4"/>
    </sheetView>
  </sheetViews>
  <sheetFormatPr defaultRowHeight="15" x14ac:dyDescent="0.25"/>
  <cols>
    <col min="1" max="1" width="10.28515625" customWidth="1"/>
    <col min="2" max="2" width="7.140625" customWidth="1"/>
    <col min="3" max="3" width="12.5703125" customWidth="1"/>
    <col min="4" max="4" width="13.28515625" customWidth="1"/>
    <col min="5" max="5" width="24.140625" customWidth="1"/>
    <col min="6" max="6" width="0" hidden="1" customWidth="1"/>
  </cols>
  <sheetData>
    <row r="1" spans="1:6" ht="45" x14ac:dyDescent="0.25">
      <c r="A1" s="1" t="s">
        <v>0</v>
      </c>
      <c r="B1" s="1" t="s">
        <v>14</v>
      </c>
      <c r="C1" s="1" t="s">
        <v>19</v>
      </c>
      <c r="D1" s="1" t="s">
        <v>22</v>
      </c>
      <c r="E1" s="1" t="s">
        <v>17</v>
      </c>
      <c r="F1" s="1" t="s">
        <v>18</v>
      </c>
    </row>
    <row r="2" spans="1:6" x14ac:dyDescent="0.25">
      <c r="A2">
        <v>1</v>
      </c>
      <c r="B2">
        <v>24</v>
      </c>
    </row>
    <row r="3" spans="1:6" x14ac:dyDescent="0.25">
      <c r="A3">
        <v>2</v>
      </c>
      <c r="B3">
        <v>26.4</v>
      </c>
    </row>
    <row r="4" spans="1:6" x14ac:dyDescent="0.25">
      <c r="A4">
        <v>3</v>
      </c>
      <c r="B4">
        <v>23</v>
      </c>
      <c r="E4" s="2">
        <f>D6/8</f>
        <v>24.85</v>
      </c>
      <c r="F4" s="2">
        <f>B4-E4</f>
        <v>-1.8500000000000014</v>
      </c>
    </row>
    <row r="5" spans="1:6" x14ac:dyDescent="0.25">
      <c r="A5">
        <v>4</v>
      </c>
      <c r="B5">
        <v>24.5</v>
      </c>
      <c r="C5">
        <f>SUM(B2:B5)</f>
        <v>97.9</v>
      </c>
      <c r="E5" s="2">
        <f t="shared" ref="E5:E7" si="0">D7/8</f>
        <v>24.637500000000003</v>
      </c>
      <c r="F5" s="2">
        <f t="shared" ref="F5:F8" si="1">B5-E5</f>
        <v>-0.13750000000000284</v>
      </c>
    </row>
    <row r="6" spans="1:6" x14ac:dyDescent="0.25">
      <c r="A6">
        <v>5</v>
      </c>
      <c r="B6">
        <v>27</v>
      </c>
      <c r="C6">
        <f t="shared" ref="C6:C8" si="2">SUM(B3:B6)</f>
        <v>100.9</v>
      </c>
      <c r="D6">
        <f>C5+C6</f>
        <v>198.8</v>
      </c>
      <c r="E6" s="2">
        <f t="shared" si="0"/>
        <v>23.925000000000001</v>
      </c>
      <c r="F6" s="2">
        <f t="shared" si="1"/>
        <v>3.0749999999999993</v>
      </c>
    </row>
    <row r="7" spans="1:6" x14ac:dyDescent="0.25">
      <c r="A7">
        <v>6</v>
      </c>
      <c r="B7">
        <v>21.7</v>
      </c>
      <c r="C7">
        <f t="shared" si="2"/>
        <v>96.2</v>
      </c>
      <c r="D7">
        <f t="shared" ref="D7:D8" si="3">C6+C7</f>
        <v>197.10000000000002</v>
      </c>
      <c r="E7" s="2"/>
      <c r="F7" s="2">
        <f t="shared" si="1"/>
        <v>21.7</v>
      </c>
    </row>
    <row r="8" spans="1:6" x14ac:dyDescent="0.25">
      <c r="A8">
        <v>7</v>
      </c>
      <c r="B8">
        <v>22</v>
      </c>
      <c r="C8">
        <f t="shared" si="2"/>
        <v>95.2</v>
      </c>
      <c r="D8">
        <f t="shared" si="3"/>
        <v>191.4</v>
      </c>
      <c r="E8" s="2"/>
      <c r="F8" s="2">
        <f t="shared" si="1"/>
        <v>22</v>
      </c>
    </row>
    <row r="9" spans="1:6" x14ac:dyDescent="0.25">
      <c r="E9" s="2"/>
      <c r="F9" s="2"/>
    </row>
    <row r="10" spans="1:6" x14ac:dyDescent="0.25">
      <c r="E10" s="2"/>
      <c r="F10" s="2"/>
    </row>
    <row r="11" spans="1:6" x14ac:dyDescent="0.25">
      <c r="E11" s="2"/>
      <c r="F11" s="2"/>
    </row>
    <row r="12" spans="1:6" x14ac:dyDescent="0.25">
      <c r="E12" s="2"/>
      <c r="F12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88F0-4F1B-442F-AC54-53B9059FA193}">
  <dimension ref="A1:E10"/>
  <sheetViews>
    <sheetView zoomScale="130" zoomScaleNormal="130" workbookViewId="0">
      <selection activeCell="E10" sqref="E10"/>
    </sheetView>
  </sheetViews>
  <sheetFormatPr defaultRowHeight="15" x14ac:dyDescent="0.25"/>
  <cols>
    <col min="4" max="4" width="16.7109375" bestFit="1" customWidth="1"/>
  </cols>
  <sheetData>
    <row r="1" spans="1:5" ht="45" x14ac:dyDescent="0.25">
      <c r="A1" s="1" t="s">
        <v>0</v>
      </c>
      <c r="B1" s="1" t="s">
        <v>14</v>
      </c>
      <c r="C1" s="1" t="s">
        <v>20</v>
      </c>
      <c r="D1" s="1" t="s">
        <v>21</v>
      </c>
      <c r="E1" s="1" t="s">
        <v>23</v>
      </c>
    </row>
    <row r="2" spans="1:5" x14ac:dyDescent="0.25">
      <c r="A2">
        <v>1</v>
      </c>
      <c r="B2">
        <v>29</v>
      </c>
    </row>
    <row r="3" spans="1:5" x14ac:dyDescent="0.25">
      <c r="A3">
        <v>2</v>
      </c>
      <c r="B3">
        <v>22.6</v>
      </c>
      <c r="D3" s="2">
        <f>C4/3</f>
        <v>25.533333333333331</v>
      </c>
      <c r="E3" s="2">
        <f>B3-D3</f>
        <v>-2.93333333333333</v>
      </c>
    </row>
    <row r="4" spans="1:5" x14ac:dyDescent="0.25">
      <c r="A4">
        <v>3</v>
      </c>
      <c r="B4">
        <v>25</v>
      </c>
      <c r="C4">
        <f>SUM(B2:B4)</f>
        <v>76.599999999999994</v>
      </c>
      <c r="D4" s="2">
        <f t="shared" ref="D4:D7" si="0">C5/3</f>
        <v>24.2</v>
      </c>
      <c r="E4" s="2">
        <f t="shared" ref="E4:E7" si="1">B4-D4</f>
        <v>0.80000000000000071</v>
      </c>
    </row>
    <row r="5" spans="1:5" x14ac:dyDescent="0.25">
      <c r="A5">
        <v>4</v>
      </c>
      <c r="B5">
        <v>25</v>
      </c>
      <c r="C5">
        <f t="shared" ref="C5:C8" si="2">SUM(B3:B5)</f>
        <v>72.599999999999994</v>
      </c>
      <c r="D5" s="2">
        <f t="shared" si="0"/>
        <v>26</v>
      </c>
      <c r="E5" s="2">
        <f t="shared" si="1"/>
        <v>-1</v>
      </c>
    </row>
    <row r="6" spans="1:5" x14ac:dyDescent="0.25">
      <c r="A6">
        <v>5</v>
      </c>
      <c r="B6">
        <v>28</v>
      </c>
      <c r="C6">
        <f t="shared" si="2"/>
        <v>78</v>
      </c>
      <c r="D6" s="2">
        <f t="shared" si="0"/>
        <v>27.133333333333336</v>
      </c>
      <c r="E6" s="2">
        <f t="shared" si="1"/>
        <v>0.86666666666666359</v>
      </c>
    </row>
    <row r="7" spans="1:5" x14ac:dyDescent="0.25">
      <c r="A7">
        <v>6</v>
      </c>
      <c r="B7">
        <v>28.4</v>
      </c>
      <c r="C7">
        <f t="shared" si="2"/>
        <v>81.400000000000006</v>
      </c>
      <c r="D7" s="2">
        <f t="shared" si="0"/>
        <v>27.466666666666669</v>
      </c>
      <c r="E7" s="2">
        <f t="shared" si="1"/>
        <v>0.93333333333333002</v>
      </c>
    </row>
    <row r="8" spans="1:5" x14ac:dyDescent="0.25">
      <c r="A8">
        <v>7</v>
      </c>
      <c r="B8">
        <v>26</v>
      </c>
      <c r="C8">
        <f t="shared" si="2"/>
        <v>82.4</v>
      </c>
    </row>
    <row r="10" spans="1:5" x14ac:dyDescent="0.25">
      <c r="D10" t="s">
        <v>24</v>
      </c>
      <c r="E10" s="2">
        <f>AVERAGE(E3:E7)</f>
        <v>-0.26666666666666716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B7FB4-9FC0-4C0B-927F-2B52CE7D1DAB}">
  <dimension ref="A1:F13"/>
  <sheetViews>
    <sheetView tabSelected="1" topLeftCell="F1" zoomScale="115" zoomScaleNormal="115" workbookViewId="0">
      <selection activeCell="E9" sqref="E9:F10"/>
    </sheetView>
  </sheetViews>
  <sheetFormatPr defaultRowHeight="15" x14ac:dyDescent="0.25"/>
  <cols>
    <col min="1" max="1" width="10.28515625" customWidth="1"/>
    <col min="2" max="2" width="7.140625" customWidth="1"/>
    <col min="3" max="4" width="11.140625" bestFit="1" customWidth="1"/>
    <col min="5" max="5" width="19" customWidth="1"/>
  </cols>
  <sheetData>
    <row r="1" spans="1:6" ht="45" x14ac:dyDescent="0.25">
      <c r="A1" s="1" t="s">
        <v>0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</row>
    <row r="2" spans="1:6" x14ac:dyDescent="0.25">
      <c r="A2" t="s">
        <v>1</v>
      </c>
      <c r="B2">
        <v>40</v>
      </c>
    </row>
    <row r="3" spans="1:6" x14ac:dyDescent="0.25">
      <c r="A3" t="s">
        <v>3</v>
      </c>
      <c r="B3">
        <v>70</v>
      </c>
    </row>
    <row r="4" spans="1:6" x14ac:dyDescent="0.25">
      <c r="A4" t="s">
        <v>4</v>
      </c>
      <c r="B4">
        <v>80</v>
      </c>
      <c r="E4" s="2">
        <f>D6/8</f>
        <v>61.25</v>
      </c>
      <c r="F4" s="2">
        <f>B4-E4</f>
        <v>18.75</v>
      </c>
    </row>
    <row r="5" spans="1:6" x14ac:dyDescent="0.25">
      <c r="A5" t="s">
        <v>5</v>
      </c>
      <c r="B5">
        <v>50</v>
      </c>
      <c r="C5">
        <f>SUM(B2:B5)</f>
        <v>240</v>
      </c>
      <c r="E5" s="2">
        <f t="shared" ref="E5:E11" si="0">D7/8</f>
        <v>63.75</v>
      </c>
      <c r="F5" s="2">
        <f t="shared" ref="F5:F11" si="1">B5-E5</f>
        <v>-13.75</v>
      </c>
    </row>
    <row r="6" spans="1:6" x14ac:dyDescent="0.25">
      <c r="A6" t="s">
        <v>2</v>
      </c>
      <c r="B6">
        <v>50</v>
      </c>
      <c r="C6">
        <f t="shared" ref="C6:C13" si="2">SUM(B3:B6)</f>
        <v>250</v>
      </c>
      <c r="D6">
        <f>C5+C6</f>
        <v>490</v>
      </c>
      <c r="E6" s="2">
        <f t="shared" si="0"/>
        <v>66.25</v>
      </c>
      <c r="F6" s="2">
        <f t="shared" si="1"/>
        <v>-16.25</v>
      </c>
    </row>
    <row r="7" spans="1:6" x14ac:dyDescent="0.25">
      <c r="A7" t="s">
        <v>6</v>
      </c>
      <c r="B7">
        <v>80</v>
      </c>
      <c r="C7">
        <f t="shared" si="2"/>
        <v>260</v>
      </c>
      <c r="D7">
        <f t="shared" ref="D7:D13" si="3">C6+C7</f>
        <v>510</v>
      </c>
      <c r="E7" s="2">
        <f t="shared" si="0"/>
        <v>68.75</v>
      </c>
      <c r="F7" s="2">
        <f t="shared" si="1"/>
        <v>11.25</v>
      </c>
    </row>
    <row r="8" spans="1:6" x14ac:dyDescent="0.25">
      <c r="A8" t="s">
        <v>7</v>
      </c>
      <c r="B8">
        <v>90</v>
      </c>
      <c r="C8">
        <f t="shared" si="2"/>
        <v>270</v>
      </c>
      <c r="D8">
        <f t="shared" si="3"/>
        <v>530</v>
      </c>
      <c r="E8" s="2">
        <f t="shared" si="0"/>
        <v>71.25</v>
      </c>
      <c r="F8" s="2">
        <f t="shared" si="1"/>
        <v>18.75</v>
      </c>
    </row>
    <row r="9" spans="1:6" x14ac:dyDescent="0.25">
      <c r="A9" t="s">
        <v>8</v>
      </c>
      <c r="B9">
        <v>60</v>
      </c>
      <c r="C9">
        <f t="shared" si="2"/>
        <v>280</v>
      </c>
      <c r="D9">
        <f t="shared" si="3"/>
        <v>550</v>
      </c>
      <c r="E9" s="2">
        <f t="shared" si="0"/>
        <v>73.75</v>
      </c>
      <c r="F9" s="2">
        <f t="shared" si="1"/>
        <v>-13.75</v>
      </c>
    </row>
    <row r="10" spans="1:6" x14ac:dyDescent="0.25">
      <c r="A10" t="s">
        <v>9</v>
      </c>
      <c r="B10">
        <v>60</v>
      </c>
      <c r="C10">
        <f t="shared" si="2"/>
        <v>290</v>
      </c>
      <c r="D10">
        <f t="shared" si="3"/>
        <v>570</v>
      </c>
      <c r="E10" s="2">
        <f t="shared" si="0"/>
        <v>76.25</v>
      </c>
      <c r="F10" s="2">
        <f t="shared" si="1"/>
        <v>-16.25</v>
      </c>
    </row>
    <row r="11" spans="1:6" x14ac:dyDescent="0.25">
      <c r="A11" t="s">
        <v>10</v>
      </c>
      <c r="B11">
        <v>90</v>
      </c>
      <c r="C11">
        <f t="shared" si="2"/>
        <v>300</v>
      </c>
      <c r="D11">
        <f t="shared" si="3"/>
        <v>590</v>
      </c>
      <c r="E11" s="2">
        <f t="shared" si="0"/>
        <v>78.75</v>
      </c>
      <c r="F11" s="2">
        <f t="shared" si="1"/>
        <v>11.25</v>
      </c>
    </row>
    <row r="12" spans="1:6" x14ac:dyDescent="0.25">
      <c r="A12" t="s">
        <v>11</v>
      </c>
      <c r="B12">
        <v>100</v>
      </c>
      <c r="C12">
        <f t="shared" si="2"/>
        <v>310</v>
      </c>
      <c r="D12">
        <f t="shared" si="3"/>
        <v>610</v>
      </c>
      <c r="E12" s="2"/>
      <c r="F12" s="2"/>
    </row>
    <row r="13" spans="1:6" x14ac:dyDescent="0.25">
      <c r="A13" t="s">
        <v>12</v>
      </c>
      <c r="B13">
        <v>70</v>
      </c>
      <c r="C13">
        <f t="shared" si="2"/>
        <v>320</v>
      </c>
      <c r="D13">
        <f t="shared" si="3"/>
        <v>630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</vt:lpstr>
      <vt:lpstr>Q1b</vt:lpstr>
      <vt:lpstr>Q2</vt:lpstr>
      <vt:lpstr>Q3</vt:lpstr>
      <vt:lpstr>Q4</vt:lpstr>
      <vt:lpstr>Q5</vt:lpstr>
      <vt:lpstr>Exam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Gouldthorpe</dc:creator>
  <cp:lastModifiedBy>S Gouldthorpe</cp:lastModifiedBy>
  <dcterms:created xsi:type="dcterms:W3CDTF">2020-10-21T08:47:10Z</dcterms:created>
  <dcterms:modified xsi:type="dcterms:W3CDTF">2020-11-05T11:23:23Z</dcterms:modified>
</cp:coreProperties>
</file>